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520" tabRatio="815" activeTab="0"/>
  </bookViews>
  <sheets>
    <sheet name="Proračun 2022.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<sst xmlns="http://schemas.openxmlformats.org/spreadsheetml/2006/main" count="81" uniqueCount="71">
  <si>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</si>
  <si>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</si>
  <si>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</si>
  <si>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</si>
  <si>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</si>
  <si>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</si>
  <si>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</si>
  <si>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</si>
  <si>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3.</t>
  </si>
  <si>
    <t>4.</t>
  </si>
  <si>
    <t>5.</t>
  </si>
  <si>
    <t>Poštarina</t>
  </si>
  <si>
    <t>6.</t>
  </si>
  <si>
    <t>7.</t>
  </si>
  <si>
    <t xml:space="preserve">Bankovni troškovi </t>
  </si>
  <si>
    <t>PRIHOD</t>
  </si>
  <si>
    <t>Telefon  (fiksni + mobitel)</t>
  </si>
  <si>
    <t>Zakonodavni predstavnik organizacije:</t>
  </si>
  <si>
    <t>Održavanje WEB stranice</t>
  </si>
  <si>
    <t>PLAN ZADUŽIVANJA I OTPLATA</t>
  </si>
  <si>
    <t>________________________________</t>
  </si>
  <si>
    <t>8.</t>
  </si>
  <si>
    <t>9.</t>
  </si>
  <si>
    <t>10.</t>
  </si>
  <si>
    <t>Skupina</t>
  </si>
  <si>
    <t>Prihodi od financijske imovine</t>
  </si>
  <si>
    <t>Temeljem čl. 5 Zakona o financijskom poslovanju i računovodstvu neprofitnih organizacija i</t>
  </si>
  <si>
    <t>Pravilnika o sustavu financijskog upravljanja i kontrola te izradi i izvršavanju financijskih planova neprofitnih organizacija.</t>
  </si>
  <si>
    <t>*</t>
  </si>
  <si>
    <t>RASHODI</t>
  </si>
  <si>
    <t>Opis rashoda tekuće godine</t>
  </si>
  <si>
    <t>Rashodi za radnike</t>
  </si>
  <si>
    <t>Materijalni rashodi</t>
  </si>
  <si>
    <t>Rashodi amortizacije</t>
  </si>
  <si>
    <t>Financijski rashodi</t>
  </si>
  <si>
    <t>Donacije</t>
  </si>
  <si>
    <t>Ostali rashodi</t>
  </si>
  <si>
    <t>Rashodi vezani uz financiranje povezanih NPO</t>
  </si>
  <si>
    <t>UKUPNO:</t>
  </si>
  <si>
    <t>Prihodi od donacija</t>
  </si>
  <si>
    <t>Održavanje službenih vozila</t>
  </si>
  <si>
    <t>Reprezentacija</t>
  </si>
  <si>
    <t>11.</t>
  </si>
  <si>
    <t>12.</t>
  </si>
  <si>
    <t>Intelektualne i osobne usluge</t>
  </si>
  <si>
    <t>TROŠKOVI OSTALO</t>
  </si>
  <si>
    <t>Amortizacija</t>
  </si>
  <si>
    <t>Ukupan trošak :</t>
  </si>
  <si>
    <t>Tekuće donacije udrugama (transfer)</t>
  </si>
  <si>
    <t>Usluge održavanja opreme i objekta</t>
  </si>
  <si>
    <t>Materijal (kreativne radionice, volonterske akcije, promidžba,20.godišnjica, 2 vozila))</t>
  </si>
  <si>
    <t>Uredski potrošni materijal + sitni inventar + oprema</t>
  </si>
  <si>
    <t>Zaposlenici (izvršni tim)</t>
  </si>
  <si>
    <t>Zaposlenici (po projektima)</t>
  </si>
  <si>
    <t>Vanjski suradnici (ugovori o djelu, studentski)</t>
  </si>
  <si>
    <t>Troškovi putovanja (lokalno i za događanja)</t>
  </si>
  <si>
    <t>Prihodi od članarina</t>
  </si>
  <si>
    <t xml:space="preserve">Prihodi od prodaje roba i pružanja usluga </t>
  </si>
  <si>
    <t>Troškovi prijevoza zaposlenika</t>
  </si>
  <si>
    <t>Veprinačka 15, Zagreb, info@amazonas.hr; www.amazonas.hr;</t>
  </si>
  <si>
    <t>IBAN HR3324840081103441200; OIB: 92548737288</t>
  </si>
  <si>
    <t>Andreja Rosandić, predsjednica</t>
  </si>
  <si>
    <t>Troškovi prijevoza za potrebe projekata (volonteri i izvoditelji)</t>
  </si>
  <si>
    <t>Režije (ured + ESS stan)</t>
  </si>
  <si>
    <t>Najam (ured + ESS stan)</t>
  </si>
  <si>
    <t>PRORAČUN ZA 2022. GODINU</t>
  </si>
  <si>
    <t>U Zagrebu, 21.12.2021.</t>
  </si>
  <si>
    <t>UKUPNO za 2022.</t>
  </si>
  <si>
    <t>Udruga Amazonas ne planira dugoročna zaduživanja niti davanje dugoročnih zajmova u 2022. godini.</t>
  </si>
  <si>
    <t>(1. siječnja 2022. - 31. prosinac 2022.)</t>
  </si>
  <si>
    <r>
      <t>PRORAČUN ZA 2022. GODINU</t>
    </r>
    <r>
      <rPr>
        <b/>
        <sz val="11"/>
        <color indexed="6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</si>
</sst>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6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.00"/>
    <numFmt numFmtId="187" formatCode="#,##0.00\ [$kn-41A];\-#,##0.00\ [$kn-41A]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0_-;\-* #,##0.000_-;_-* &quot;-&quot;??_-;_-@_-"/>
    <numFmt numFmtId="192" formatCode="0.0%"/>
    <numFmt numFmtId="193" formatCode="_-* #,##0.00\ [$kn-41A]_-;\-* #,##0.00\ [$kn-41A]_-;_-* &quot;-&quot;??\ [$kn-41A]_-;_-@_-"/>
    <numFmt numFmtId="194" formatCode="#,##0.00\ [$kn-41A]"/>
    <numFmt numFmtId="195" formatCode="0.000"/>
    <numFmt numFmtId="196" formatCode="0.0"/>
    <numFmt numFmtId="197" formatCode="_-&quot;$&quot;* #,##0.0000_-;\-&quot;$&quot;* #,##0.0000_-;_-&quot;$&quot;* &quot;-&quot;????_-;_-@_-"/>
    <numFmt numFmtId="198" formatCode="_-&quot;$&quot;* #,##0.000_-;\-&quot;$&quot;* #,##0.000_-;_-&quot;$&quot;* &quot;-&quot;??_-;_-@_-"/>
    <numFmt numFmtId="199" formatCode="[$$-409]#,##0.00"/>
    <numFmt numFmtId="200" formatCode="#,##0.000\ [$kn-41A]"/>
    <numFmt numFmtId="201" formatCode="#,##0.0000\ [$kn-41A]"/>
    <numFmt numFmtId="202" formatCode="#,##0.00000\ [$kn-41A]"/>
    <numFmt numFmtId="203" formatCode="[$$-409]#,##0.00_ ;\-[$$-409]#,##0.00\ "/>
    <numFmt numFmtId="204" formatCode="0.000%"/>
    <numFmt numFmtId="205" formatCode="_-&quot;$&quot;* #,##0.0_-;\-&quot;$&quot;* #,##0.0_-;_-&quot;$&quot;* &quot;-&quot;??_-;_-@_-"/>
    <numFmt numFmtId="206" formatCode="_-* #,##0.0_-;\-* #,##0.0_-;_-* &quot;-&quot;??_-;_-@_-"/>
    <numFmt numFmtId="207" formatCode="_-* #,##0_-;\-* #,##0_-;_-* &quot;-&quot;??_-;_-@_-"/>
    <numFmt numFmtId="208" formatCode="mmmm\ d\,\ yyyy"/>
    <numFmt numFmtId="209" formatCode="#,##0.00_ ;\-#,##0.00\ "/>
    <numFmt numFmtId="210" formatCode="_-* #,##0.000_-;\-* #,##0.000_-;_-* &quot;-&quot;???_-;_-@_-"/>
    <numFmt numFmtId="211" formatCode="0_)"/>
    <numFmt numFmtId="212" formatCode="0.00_)"/>
    <numFmt numFmtId="213" formatCode="#,##0.0"/>
    <numFmt numFmtId="214" formatCode="mm/dd/yy"/>
    <numFmt numFmtId="215" formatCode="m/d"/>
    <numFmt numFmtId="216" formatCode="[$€-2]\ #,##0.00_);[Red]\([$€-2]\ #,##0.00\)"/>
    <numFmt numFmtId="217" formatCode="#,##0.00\ _k_n"/>
    <numFmt numFmtId="218" formatCode="&quot;Da&quot;;&quot;Da&quot;;&quot;Ne&quot;"/>
    <numFmt numFmtId="219" formatCode="&quot;Uključeno&quot;;&quot;Uključeno&quot;;&quot;Isključeno&quot;"/>
    <numFmt numFmtId="220" formatCode="[$¥€-2]\ #,##0.00_);[Red]\([$€-2]\ #,##0.00\)"/>
    <numFmt numFmtId="221" formatCode="#,##0.00\ &quot;kn&quot;"/>
    <numFmt numFmtId="222" formatCode="#,##0.00;[Red]#,##0.00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9"/>
      <name val="Calibri"/>
      <family val="2"/>
    </font>
    <font>
      <sz val="9"/>
      <color indexed="55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  <font>
      <sz val="10"/>
      <color theme="1"/>
      <name val="Calibri"/>
      <family val="2"/>
    </font>
    <font>
      <b/>
      <sz val="11"/>
      <color rgb="FF000099"/>
      <name val="Arial"/>
      <family val="2"/>
    </font>
    <font>
      <b/>
      <sz val="9"/>
      <color theme="1"/>
      <name val="Calibri"/>
      <family val="2"/>
    </font>
    <font>
      <sz val="9"/>
      <color rgb="FFFF0000"/>
      <name val="Arial"/>
      <family val="2"/>
    </font>
    <font>
      <sz val="9"/>
      <color theme="0" tint="-0.3499799966812134"/>
      <name val="Arial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right" vertical="center"/>
    </xf>
    <xf numFmtId="4" fontId="5" fillId="0" borderId="20" xfId="0" applyNumberFormat="1" applyFont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wrapText="1"/>
    </xf>
    <xf numFmtId="4" fontId="10" fillId="36" borderId="3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4" fontId="10" fillId="36" borderId="20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/>
    </xf>
    <xf numFmtId="0" fontId="61" fillId="33" borderId="40" xfId="0" applyFont="1" applyFill="1" applyBorder="1" applyAlignment="1">
      <alignment horizontal="center"/>
    </xf>
    <xf numFmtId="0" fontId="61" fillId="33" borderId="12" xfId="0" applyFont="1" applyFill="1" applyBorder="1" applyAlignment="1">
      <alignment/>
    </xf>
    <xf numFmtId="4" fontId="61" fillId="33" borderId="18" xfId="0" applyNumberFormat="1" applyFont="1" applyFill="1" applyBorder="1" applyAlignment="1">
      <alignment/>
    </xf>
    <xf numFmtId="0" fontId="62" fillId="0" borderId="16" xfId="0" applyFont="1" applyBorder="1" applyAlignment="1">
      <alignment horizontal="center"/>
    </xf>
    <xf numFmtId="0" fontId="63" fillId="0" borderId="11" xfId="0" applyFont="1" applyBorder="1" applyAlignment="1">
      <alignment/>
    </xf>
    <xf numFmtId="4" fontId="63" fillId="0" borderId="41" xfId="0" applyNumberFormat="1" applyFont="1" applyBorder="1" applyAlignment="1">
      <alignment/>
    </xf>
    <xf numFmtId="0" fontId="62" fillId="0" borderId="15" xfId="0" applyFont="1" applyBorder="1" applyAlignment="1">
      <alignment horizontal="center"/>
    </xf>
    <xf numFmtId="0" fontId="63" fillId="0" borderId="10" xfId="0" applyFont="1" applyBorder="1" applyAlignment="1">
      <alignment/>
    </xf>
    <xf numFmtId="4" fontId="63" fillId="0" borderId="42" xfId="0" applyNumberFormat="1" applyFont="1" applyBorder="1" applyAlignment="1">
      <alignment/>
    </xf>
    <xf numFmtId="0" fontId="62" fillId="0" borderId="17" xfId="0" applyFont="1" applyBorder="1" applyAlignment="1">
      <alignment horizontal="center"/>
    </xf>
    <xf numFmtId="0" fontId="63" fillId="0" borderId="13" xfId="0" applyFont="1" applyBorder="1" applyAlignment="1">
      <alignment/>
    </xf>
    <xf numFmtId="4" fontId="63" fillId="0" borderId="43" xfId="0" applyNumberFormat="1" applyFont="1" applyBorder="1" applyAlignment="1">
      <alignment/>
    </xf>
    <xf numFmtId="4" fontId="61" fillId="0" borderId="22" xfId="0" applyNumberFormat="1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1" fillId="33" borderId="44" xfId="0" applyFont="1" applyFill="1" applyBorder="1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24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4" fontId="4" fillId="0" borderId="45" xfId="0" applyNumberFormat="1" applyFont="1" applyBorder="1" applyAlignment="1">
      <alignment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4" fillId="37" borderId="45" xfId="0" applyNumberFormat="1" applyFont="1" applyFill="1" applyBorder="1" applyAlignment="1">
      <alignment vertical="center"/>
    </xf>
    <xf numFmtId="4" fontId="4" fillId="37" borderId="33" xfId="0" applyNumberFormat="1" applyFont="1" applyFill="1" applyBorder="1" applyAlignment="1">
      <alignment vertical="center"/>
    </xf>
    <xf numFmtId="0" fontId="61" fillId="37" borderId="0" xfId="0" applyFont="1" applyFill="1" applyBorder="1" applyAlignment="1">
      <alignment/>
    </xf>
    <xf numFmtId="0" fontId="61" fillId="37" borderId="0" xfId="0" applyFont="1" applyFill="1" applyBorder="1" applyAlignment="1">
      <alignment horizontal="center"/>
    </xf>
    <xf numFmtId="4" fontId="61" fillId="37" borderId="0" xfId="0" applyNumberFormat="1" applyFont="1" applyFill="1" applyBorder="1" applyAlignment="1">
      <alignment/>
    </xf>
    <xf numFmtId="0" fontId="62" fillId="37" borderId="0" xfId="0" applyFont="1" applyFill="1" applyBorder="1" applyAlignment="1">
      <alignment horizontal="center"/>
    </xf>
    <xf numFmtId="0" fontId="63" fillId="37" borderId="0" xfId="0" applyFont="1" applyFill="1" applyBorder="1" applyAlignment="1">
      <alignment/>
    </xf>
    <xf numFmtId="4" fontId="63" fillId="37" borderId="0" xfId="0" applyNumberFormat="1" applyFont="1" applyFill="1" applyBorder="1" applyAlignment="1">
      <alignment/>
    </xf>
    <xf numFmtId="0" fontId="65" fillId="37" borderId="0" xfId="0" applyFont="1" applyFill="1" applyBorder="1" applyAlignment="1">
      <alignment/>
    </xf>
    <xf numFmtId="0" fontId="66" fillId="37" borderId="0" xfId="0" applyFont="1" applyFill="1" applyBorder="1" applyAlignment="1">
      <alignment vertical="center"/>
    </xf>
    <xf numFmtId="222" fontId="66" fillId="37" borderId="0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36" borderId="24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67" fillId="36" borderId="24" xfId="0" applyFont="1" applyFill="1" applyBorder="1" applyAlignment="1">
      <alignment horizontal="center" vertical="center"/>
    </xf>
    <xf numFmtId="0" fontId="67" fillId="36" borderId="23" xfId="0" applyFont="1" applyFill="1" applyBorder="1" applyAlignment="1">
      <alignment horizontal="center" vertical="center"/>
    </xf>
    <xf numFmtId="0" fontId="67" fillId="36" borderId="25" xfId="0" applyFont="1" applyFill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5" fillId="38" borderId="5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5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64" fillId="0" borderId="0" xfId="0" applyFont="1" applyAlignment="1">
      <alignment horizontal="center"/>
    </xf>
    <xf numFmtId="0" fontId="68" fillId="34" borderId="54" xfId="0" applyFont="1" applyFill="1" applyBorder="1" applyAlignment="1">
      <alignment horizontal="center"/>
    </xf>
    <xf numFmtId="0" fontId="68" fillId="34" borderId="55" xfId="0" applyFont="1" applyFill="1" applyBorder="1" applyAlignment="1">
      <alignment horizontal="center"/>
    </xf>
    <xf numFmtId="0" fontId="68" fillId="34" borderId="56" xfId="0" applyFont="1" applyFill="1" applyBorder="1" applyAlignment="1">
      <alignment horizontal="center"/>
    </xf>
    <xf numFmtId="0" fontId="68" fillId="34" borderId="24" xfId="0" applyFont="1" applyFill="1" applyBorder="1" applyAlignment="1">
      <alignment horizontal="center"/>
    </xf>
    <xf numFmtId="0" fontId="68" fillId="34" borderId="57" xfId="0" applyFont="1" applyFill="1" applyBorder="1" applyAlignment="1">
      <alignment horizontal="center"/>
    </xf>
    <xf numFmtId="0" fontId="61" fillId="37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52</xdr:row>
      <xdr:rowOff>295275</xdr:rowOff>
    </xdr:from>
    <xdr:to>
      <xdr:col>8</xdr:col>
      <xdr:colOff>85725</xdr:colOff>
      <xdr:row>57</xdr:row>
      <xdr:rowOff>123825</xdr:rowOff>
    </xdr:to>
    <xdr:pic>
      <xdr:nvPicPr>
        <xdr:cNvPr id="1" name="Picture 4" descr="potpis predsjednice"/>
        <xdr:cNvPicPr preferRelativeResize="1">
          <a:picLocks noChangeAspect="1"/>
        </xdr:cNvPicPr>
      </xdr:nvPicPr>
      <xdr:blipFill>
        <a:blip r:embed="rId1"/>
        <a:srcRect t="8276"/>
        <a:stretch>
          <a:fillRect/>
        </a:stretch>
      </xdr:blipFill>
      <xdr:spPr>
        <a:xfrm>
          <a:off x="5057775" y="1068705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52</xdr:row>
      <xdr:rowOff>95250</xdr:rowOff>
    </xdr:from>
    <xdr:to>
      <xdr:col>5</xdr:col>
      <xdr:colOff>476250</xdr:colOff>
      <xdr:row>57</xdr:row>
      <xdr:rowOff>95250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10487025"/>
          <a:ext cx="2390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i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7"/>
  <sheetViews>
    <sheetView tabSelected="1" zoomScalePageLayoutView="0" workbookViewId="0" topLeftCell="B39">
      <selection activeCell="G66" sqref="G66"/>
    </sheetView>
  </sheetViews>
  <sheetFormatPr defaultColWidth="9.140625" defaultRowHeight="15" customHeight="1"/>
  <cols>
    <col min="1" max="1" width="1.28515625" style="2" hidden="1" customWidth="1"/>
    <col min="2" max="2" width="5.28125" style="2" customWidth="1"/>
    <col min="3" max="3" width="4.421875" style="1" customWidth="1"/>
    <col min="4" max="4" width="10.421875" style="1" customWidth="1"/>
    <col min="5" max="5" width="44.57421875" style="2" customWidth="1"/>
    <col min="6" max="6" width="7.421875" style="1" customWidth="1"/>
    <col min="7" max="7" width="9.8515625" style="2" bestFit="1" customWidth="1"/>
    <col min="8" max="8" width="16.140625" style="2" customWidth="1"/>
    <col min="9" max="9" width="1.57421875" style="2" customWidth="1"/>
    <col min="10" max="10" width="0.5625" style="2" hidden="1" customWidth="1"/>
    <col min="11" max="11" width="5.00390625" style="2" customWidth="1"/>
    <col min="12" max="12" width="27.28125" style="2" customWidth="1"/>
    <col min="13" max="13" width="12.421875" style="2" customWidth="1"/>
    <col min="14" max="16384" width="9.140625" style="2" customWidth="1"/>
  </cols>
  <sheetData>
    <row r="1" spans="2:8" ht="41.25" customHeight="1">
      <c r="B1" s="120"/>
      <c r="C1" s="120"/>
      <c r="D1" s="120"/>
      <c r="E1" s="130" t="s">
        <v>59</v>
      </c>
      <c r="F1" s="130"/>
      <c r="G1" s="130"/>
      <c r="H1" s="130"/>
    </row>
    <row r="2" ht="15.75" customHeight="1">
      <c r="E2" s="102" t="s">
        <v>60</v>
      </c>
    </row>
    <row r="3" spans="3:16" ht="15" customHeight="1">
      <c r="C3" s="141" t="s">
        <v>65</v>
      </c>
      <c r="D3" s="141"/>
      <c r="E3" s="141"/>
      <c r="F3" s="141"/>
      <c r="G3" s="141"/>
      <c r="H3" s="141"/>
      <c r="K3" s="141" t="s">
        <v>70</v>
      </c>
      <c r="L3" s="141"/>
      <c r="M3" s="141"/>
      <c r="N3" s="90"/>
      <c r="O3" s="90"/>
      <c r="P3" s="90"/>
    </row>
    <row r="4" spans="3:16" ht="12" customHeight="1">
      <c r="C4" s="120" t="s">
        <v>69</v>
      </c>
      <c r="D4" s="120"/>
      <c r="E4" s="120"/>
      <c r="F4" s="120"/>
      <c r="G4" s="120"/>
      <c r="H4" s="120"/>
      <c r="K4" s="120" t="s">
        <v>69</v>
      </c>
      <c r="L4" s="120"/>
      <c r="M4" s="120"/>
      <c r="N4" s="91"/>
      <c r="O4" s="91"/>
      <c r="P4" s="91"/>
    </row>
    <row r="5" spans="11:13" ht="3.75" customHeight="1" thickBot="1">
      <c r="K5" s="73"/>
      <c r="L5" s="73"/>
      <c r="M5" s="73"/>
    </row>
    <row r="6" spans="2:13" s="3" customFormat="1" ht="26.25" customHeight="1" thickBot="1">
      <c r="B6" s="38" t="s">
        <v>24</v>
      </c>
      <c r="C6" s="127" t="s">
        <v>1</v>
      </c>
      <c r="D6" s="128"/>
      <c r="E6" s="128"/>
      <c r="F6" s="128"/>
      <c r="G6" s="128"/>
      <c r="H6" s="40" t="s">
        <v>2</v>
      </c>
      <c r="K6" s="142" t="s">
        <v>29</v>
      </c>
      <c r="L6" s="143"/>
      <c r="M6" s="144"/>
    </row>
    <row r="7" spans="2:13" s="4" customFormat="1" ht="18" customHeight="1" thickBot="1">
      <c r="B7" s="43"/>
      <c r="C7" s="44" t="s">
        <v>3</v>
      </c>
      <c r="D7" s="45" t="s">
        <v>0</v>
      </c>
      <c r="E7" s="46"/>
      <c r="F7" s="44"/>
      <c r="G7" s="46"/>
      <c r="H7" s="47"/>
      <c r="K7" s="74" t="s">
        <v>24</v>
      </c>
      <c r="L7" s="75" t="s">
        <v>30</v>
      </c>
      <c r="M7" s="76"/>
    </row>
    <row r="8" spans="2:13" s="5" customFormat="1" ht="15" customHeight="1" thickBot="1">
      <c r="B8" s="100">
        <v>41</v>
      </c>
      <c r="C8" s="55"/>
      <c r="D8" s="57" t="s">
        <v>4</v>
      </c>
      <c r="E8" s="49" t="s">
        <v>52</v>
      </c>
      <c r="F8" s="48">
        <v>12</v>
      </c>
      <c r="G8" s="50"/>
      <c r="H8" s="95">
        <v>525000</v>
      </c>
      <c r="K8" s="77">
        <v>41</v>
      </c>
      <c r="L8" s="78" t="s">
        <v>31</v>
      </c>
      <c r="M8" s="79">
        <f>SUMIF(B6:B32,41,H6:H32)</f>
        <v>645450</v>
      </c>
    </row>
    <row r="9" spans="2:13" s="5" customFormat="1" ht="15" customHeight="1" thickBot="1">
      <c r="B9" s="39">
        <v>41</v>
      </c>
      <c r="C9" s="16"/>
      <c r="D9" s="6" t="s">
        <v>6</v>
      </c>
      <c r="E9" s="7" t="s">
        <v>53</v>
      </c>
      <c r="F9" s="6">
        <v>12</v>
      </c>
      <c r="G9" s="8"/>
      <c r="H9" s="95">
        <v>81500</v>
      </c>
      <c r="K9" s="80">
        <v>42</v>
      </c>
      <c r="L9" s="81" t="s">
        <v>32</v>
      </c>
      <c r="M9" s="82">
        <f>SUMIF(B6:B32,42,H6:H32)</f>
        <v>209800</v>
      </c>
    </row>
    <row r="10" spans="2:13" s="5" customFormat="1" ht="15" customHeight="1" thickBot="1">
      <c r="B10" s="39">
        <v>41</v>
      </c>
      <c r="C10" s="16"/>
      <c r="D10" s="6" t="s">
        <v>8</v>
      </c>
      <c r="E10" s="7" t="s">
        <v>54</v>
      </c>
      <c r="F10" s="6">
        <v>12</v>
      </c>
      <c r="G10" s="8"/>
      <c r="H10" s="95">
        <v>0</v>
      </c>
      <c r="K10" s="80">
        <v>43</v>
      </c>
      <c r="L10" s="81" t="s">
        <v>33</v>
      </c>
      <c r="M10" s="82">
        <f>SUMIF(B6:B32,K10,H6:H32)</f>
        <v>0</v>
      </c>
    </row>
    <row r="11" spans="2:13" s="5" customFormat="1" ht="15" customHeight="1" thickBot="1">
      <c r="B11" s="39">
        <v>41</v>
      </c>
      <c r="C11" s="16"/>
      <c r="D11" s="6" t="s">
        <v>9</v>
      </c>
      <c r="E11" s="7" t="s">
        <v>58</v>
      </c>
      <c r="F11" s="6">
        <v>12</v>
      </c>
      <c r="G11" s="8"/>
      <c r="H11" s="95">
        <v>22950</v>
      </c>
      <c r="K11" s="80"/>
      <c r="L11" s="81"/>
      <c r="M11" s="82"/>
    </row>
    <row r="12" spans="2:13" s="5" customFormat="1" ht="15" customHeight="1" thickBot="1">
      <c r="B12" s="39">
        <v>41</v>
      </c>
      <c r="C12" s="16"/>
      <c r="D12" s="6" t="s">
        <v>10</v>
      </c>
      <c r="E12" s="52" t="s">
        <v>62</v>
      </c>
      <c r="F12" s="53">
        <v>12</v>
      </c>
      <c r="G12" s="54"/>
      <c r="H12" s="95">
        <v>16000</v>
      </c>
      <c r="K12" s="80">
        <v>44</v>
      </c>
      <c r="L12" s="81" t="s">
        <v>34</v>
      </c>
      <c r="M12" s="82">
        <f>SUMIF(B6:B32,44,H6:H32)</f>
        <v>400</v>
      </c>
    </row>
    <row r="13" spans="2:13" s="5" customFormat="1" ht="15" customHeight="1" thickBot="1">
      <c r="B13" s="101">
        <v>41</v>
      </c>
      <c r="C13" s="56"/>
      <c r="D13" s="51" t="s">
        <v>12</v>
      </c>
      <c r="H13" s="95"/>
      <c r="K13" s="80">
        <v>45</v>
      </c>
      <c r="L13" s="81" t="s">
        <v>35</v>
      </c>
      <c r="M13" s="82">
        <f>SUMIF(B8:B32,45,H8:H32)</f>
        <v>0</v>
      </c>
    </row>
    <row r="14" spans="2:13" s="4" customFormat="1" ht="16.5" customHeight="1" thickBot="1">
      <c r="B14" s="92"/>
      <c r="C14" s="93"/>
      <c r="D14" s="93"/>
      <c r="E14" s="41" t="s">
        <v>5</v>
      </c>
      <c r="F14" s="93"/>
      <c r="G14" s="94"/>
      <c r="H14" s="42">
        <f>SUM(H8:H13)</f>
        <v>645450</v>
      </c>
      <c r="K14" s="80">
        <v>46</v>
      </c>
      <c r="L14" s="81" t="s">
        <v>36</v>
      </c>
      <c r="M14" s="82">
        <f>SUMIF(B6:B32,K14,H6:H32)</f>
        <v>0</v>
      </c>
    </row>
    <row r="15" spans="2:13" s="5" customFormat="1" ht="15" customHeight="1" thickBot="1">
      <c r="B15" s="43"/>
      <c r="C15" s="96" t="s">
        <v>7</v>
      </c>
      <c r="D15" s="97" t="s">
        <v>45</v>
      </c>
      <c r="E15" s="98"/>
      <c r="F15" s="96"/>
      <c r="G15" s="98"/>
      <c r="H15" s="99"/>
      <c r="K15" s="83">
        <v>47</v>
      </c>
      <c r="L15" s="84" t="s">
        <v>37</v>
      </c>
      <c r="M15" s="85">
        <f>SUMIF(B6:B32,K15,H6:H32)</f>
        <v>0</v>
      </c>
    </row>
    <row r="16" spans="2:13" s="5" customFormat="1" ht="15" customHeight="1" thickBot="1">
      <c r="B16" s="100">
        <v>42</v>
      </c>
      <c r="C16" s="55"/>
      <c r="D16" s="48" t="s">
        <v>4</v>
      </c>
      <c r="E16" s="49" t="s">
        <v>64</v>
      </c>
      <c r="F16" s="48">
        <v>12</v>
      </c>
      <c r="G16" s="50"/>
      <c r="H16" s="108">
        <v>89800</v>
      </c>
      <c r="K16" s="145" t="s">
        <v>38</v>
      </c>
      <c r="L16" s="146"/>
      <c r="M16" s="86">
        <f>SUM(M8:M15)</f>
        <v>855650</v>
      </c>
    </row>
    <row r="17" spans="2:13" s="5" customFormat="1" ht="15" customHeight="1" thickBot="1">
      <c r="B17" s="39">
        <v>42</v>
      </c>
      <c r="C17" s="18"/>
      <c r="D17" s="9" t="s">
        <v>6</v>
      </c>
      <c r="E17" s="10" t="s">
        <v>63</v>
      </c>
      <c r="F17" s="9">
        <v>12</v>
      </c>
      <c r="G17" s="50"/>
      <c r="H17" s="108">
        <v>24000</v>
      </c>
      <c r="K17" s="87"/>
      <c r="L17" s="88"/>
      <c r="M17" s="89"/>
    </row>
    <row r="18" spans="2:13" s="5" customFormat="1" ht="15" customHeight="1" thickBot="1">
      <c r="B18" s="39">
        <v>42</v>
      </c>
      <c r="C18" s="17"/>
      <c r="D18" s="6" t="s">
        <v>8</v>
      </c>
      <c r="E18" s="7" t="s">
        <v>16</v>
      </c>
      <c r="F18" s="6">
        <v>12</v>
      </c>
      <c r="G18" s="50"/>
      <c r="H18" s="108">
        <v>12000</v>
      </c>
      <c r="K18" s="147"/>
      <c r="L18" s="147"/>
      <c r="M18" s="147"/>
    </row>
    <row r="19" spans="2:13" s="5" customFormat="1" ht="15" customHeight="1" thickBot="1">
      <c r="B19" s="39">
        <v>42</v>
      </c>
      <c r="C19" s="16"/>
      <c r="D19" s="6" t="s">
        <v>9</v>
      </c>
      <c r="E19" s="7" t="s">
        <v>11</v>
      </c>
      <c r="F19" s="6">
        <v>12</v>
      </c>
      <c r="G19" s="50"/>
      <c r="H19" s="108">
        <v>600</v>
      </c>
      <c r="K19" s="111"/>
      <c r="L19" s="110"/>
      <c r="M19" s="112"/>
    </row>
    <row r="20" spans="2:13" s="5" customFormat="1" ht="15" customHeight="1" thickBot="1">
      <c r="B20" s="39">
        <v>42</v>
      </c>
      <c r="C20" s="16"/>
      <c r="D20" s="6" t="s">
        <v>10</v>
      </c>
      <c r="E20" s="7" t="s">
        <v>51</v>
      </c>
      <c r="F20" s="6">
        <v>12</v>
      </c>
      <c r="G20" s="50"/>
      <c r="H20" s="108">
        <v>14000</v>
      </c>
      <c r="K20" s="113"/>
      <c r="L20" s="114"/>
      <c r="M20" s="115"/>
    </row>
    <row r="21" spans="2:13" s="5" customFormat="1" ht="15" customHeight="1" thickBot="1">
      <c r="B21" s="39">
        <v>42</v>
      </c>
      <c r="C21" s="16"/>
      <c r="D21" s="6" t="s">
        <v>12</v>
      </c>
      <c r="E21" s="7" t="s">
        <v>41</v>
      </c>
      <c r="F21" s="6">
        <v>12</v>
      </c>
      <c r="G21" s="50"/>
      <c r="H21" s="108">
        <v>8000</v>
      </c>
      <c r="K21" s="113"/>
      <c r="L21" s="114"/>
      <c r="M21" s="115"/>
    </row>
    <row r="22" spans="2:13" s="5" customFormat="1" ht="15" customHeight="1" thickBot="1">
      <c r="B22" s="39">
        <v>42</v>
      </c>
      <c r="C22" s="16"/>
      <c r="D22" s="6" t="s">
        <v>13</v>
      </c>
      <c r="E22" s="7" t="s">
        <v>44</v>
      </c>
      <c r="F22" s="6">
        <v>10</v>
      </c>
      <c r="G22" s="8"/>
      <c r="H22" s="108">
        <v>30000</v>
      </c>
      <c r="K22" s="113"/>
      <c r="L22" s="114"/>
      <c r="M22" s="115"/>
    </row>
    <row r="23" spans="2:13" s="5" customFormat="1" ht="15" customHeight="1" thickBot="1">
      <c r="B23" s="39">
        <v>42</v>
      </c>
      <c r="C23" s="16"/>
      <c r="D23" s="6" t="s">
        <v>21</v>
      </c>
      <c r="E23" s="7" t="s">
        <v>40</v>
      </c>
      <c r="F23" s="6">
        <v>4</v>
      </c>
      <c r="G23" s="8"/>
      <c r="H23" s="108">
        <f>F23*G23</f>
        <v>0</v>
      </c>
      <c r="K23" s="113"/>
      <c r="L23" s="114"/>
      <c r="M23" s="115"/>
    </row>
    <row r="24" spans="2:13" s="5" customFormat="1" ht="18" customHeight="1" thickBot="1">
      <c r="B24" s="39">
        <v>42</v>
      </c>
      <c r="C24" s="16"/>
      <c r="D24" s="6" t="s">
        <v>22</v>
      </c>
      <c r="E24" s="7" t="s">
        <v>55</v>
      </c>
      <c r="F24" s="6">
        <v>1</v>
      </c>
      <c r="G24" s="8"/>
      <c r="H24" s="108">
        <v>12000</v>
      </c>
      <c r="K24" s="113"/>
      <c r="L24" s="114"/>
      <c r="M24" s="115"/>
    </row>
    <row r="25" spans="2:13" s="5" customFormat="1" ht="15" customHeight="1" thickBot="1">
      <c r="B25" s="39">
        <v>42</v>
      </c>
      <c r="C25" s="16"/>
      <c r="D25" s="6" t="s">
        <v>23</v>
      </c>
      <c r="E25" s="7" t="s">
        <v>18</v>
      </c>
      <c r="F25" s="6">
        <v>0</v>
      </c>
      <c r="G25" s="8"/>
      <c r="H25" s="108">
        <v>1000</v>
      </c>
      <c r="K25" s="113"/>
      <c r="L25" s="114"/>
      <c r="M25" s="115"/>
    </row>
    <row r="26" spans="2:13" s="4" customFormat="1" ht="15" customHeight="1" thickBot="1">
      <c r="B26" s="39">
        <v>42</v>
      </c>
      <c r="C26" s="16"/>
      <c r="D26" s="6" t="s">
        <v>42</v>
      </c>
      <c r="E26" s="7" t="s">
        <v>49</v>
      </c>
      <c r="F26" s="6">
        <v>12</v>
      </c>
      <c r="G26" s="8"/>
      <c r="H26" s="108">
        <v>400</v>
      </c>
      <c r="K26" s="113"/>
      <c r="L26" s="114"/>
      <c r="M26" s="115"/>
    </row>
    <row r="27" spans="2:13" s="5" customFormat="1" ht="15" customHeight="1" thickBot="1">
      <c r="B27" s="39">
        <v>44</v>
      </c>
      <c r="C27" s="16"/>
      <c r="D27" s="6" t="s">
        <v>43</v>
      </c>
      <c r="E27" s="7" t="s">
        <v>14</v>
      </c>
      <c r="F27" s="6">
        <v>12</v>
      </c>
      <c r="G27" s="8"/>
      <c r="H27" s="108">
        <v>400</v>
      </c>
      <c r="K27" s="147"/>
      <c r="L27" s="147"/>
      <c r="M27" s="112"/>
    </row>
    <row r="28" spans="2:13" s="5" customFormat="1" ht="15" customHeight="1" thickBot="1">
      <c r="B28" s="39">
        <v>43</v>
      </c>
      <c r="C28" s="19"/>
      <c r="D28" s="13">
        <v>13</v>
      </c>
      <c r="E28" s="15" t="s">
        <v>46</v>
      </c>
      <c r="F28" s="13"/>
      <c r="G28" s="103"/>
      <c r="H28" s="108">
        <f>F28*G28</f>
        <v>0</v>
      </c>
      <c r="K28" s="111"/>
      <c r="L28" s="111"/>
      <c r="M28" s="112"/>
    </row>
    <row r="29" spans="2:13" s="5" customFormat="1" ht="15" customHeight="1" thickBot="1">
      <c r="B29" s="101">
        <v>42</v>
      </c>
      <c r="C29" s="56"/>
      <c r="D29" s="53">
        <v>14</v>
      </c>
      <c r="E29" s="52" t="s">
        <v>50</v>
      </c>
      <c r="F29" s="53">
        <v>12</v>
      </c>
      <c r="G29" s="54"/>
      <c r="H29" s="108">
        <v>18000</v>
      </c>
      <c r="K29" s="111"/>
      <c r="L29" s="110"/>
      <c r="M29" s="112"/>
    </row>
    <row r="30" spans="2:13" s="5" customFormat="1" ht="15" customHeight="1" thickBot="1">
      <c r="B30" s="104">
        <v>45</v>
      </c>
      <c r="C30" s="105"/>
      <c r="D30" s="105">
        <v>15</v>
      </c>
      <c r="E30" s="106" t="s">
        <v>48</v>
      </c>
      <c r="F30" s="105"/>
      <c r="G30" s="107"/>
      <c r="H30" s="109"/>
      <c r="K30" s="111"/>
      <c r="L30" s="110"/>
      <c r="M30" s="112"/>
    </row>
    <row r="31" spans="2:13" s="5" customFormat="1" ht="15" customHeight="1" thickBot="1">
      <c r="B31" s="92"/>
      <c r="C31" s="93"/>
      <c r="D31" s="93"/>
      <c r="E31" s="41" t="s">
        <v>47</v>
      </c>
      <c r="F31" s="93"/>
      <c r="G31" s="94"/>
      <c r="H31" s="42">
        <f>SUM(H16:H30)</f>
        <v>210200</v>
      </c>
      <c r="K31" s="116"/>
      <c r="L31" s="116"/>
      <c r="M31" s="112"/>
    </row>
    <row r="32" spans="2:13" s="5" customFormat="1" ht="21" customHeight="1" thickBot="1">
      <c r="B32" s="43"/>
      <c r="C32" s="44"/>
      <c r="D32" s="45"/>
      <c r="E32" s="46"/>
      <c r="F32" s="44"/>
      <c r="G32" s="46"/>
      <c r="H32" s="47"/>
      <c r="K32" s="114"/>
      <c r="L32" s="114"/>
      <c r="M32" s="115"/>
    </row>
    <row r="33" spans="3:13" s="5" customFormat="1" ht="21.75" customHeight="1">
      <c r="C33" s="3"/>
      <c r="D33" s="3"/>
      <c r="F33" s="3"/>
      <c r="G33" s="11"/>
      <c r="H33" s="11"/>
      <c r="K33" s="117"/>
      <c r="L33" s="117"/>
      <c r="M33" s="118"/>
    </row>
    <row r="34" spans="3:13" s="5" customFormat="1" ht="47.25" customHeight="1">
      <c r="C34" s="129"/>
      <c r="D34" s="129"/>
      <c r="E34" s="129"/>
      <c r="F34" s="129"/>
      <c r="G34" s="129"/>
      <c r="H34" s="129"/>
      <c r="K34" s="119"/>
      <c r="L34" s="119"/>
      <c r="M34" s="119"/>
    </row>
    <row r="35" spans="3:6" s="5" customFormat="1" ht="0.75" customHeight="1" thickBot="1">
      <c r="C35" s="3"/>
      <c r="D35" s="3"/>
      <c r="E35" s="4"/>
      <c r="F35" s="3"/>
    </row>
    <row r="36" spans="2:8" s="5" customFormat="1" ht="15" customHeight="1" thickBot="1">
      <c r="B36" s="150" t="s">
        <v>15</v>
      </c>
      <c r="C36" s="151"/>
      <c r="D36" s="151"/>
      <c r="E36" s="151"/>
      <c r="F36" s="151"/>
      <c r="G36" s="152"/>
      <c r="H36" s="58" t="s">
        <v>2</v>
      </c>
    </row>
    <row r="37" spans="2:8" s="5" customFormat="1" ht="15" customHeight="1">
      <c r="B37" s="64">
        <v>31</v>
      </c>
      <c r="C37" s="60"/>
      <c r="D37" s="60"/>
      <c r="E37" s="132" t="s">
        <v>57</v>
      </c>
      <c r="F37" s="133"/>
      <c r="G37" s="134"/>
      <c r="H37" s="61">
        <v>50000</v>
      </c>
    </row>
    <row r="38" spans="2:8" s="5" customFormat="1" ht="15" customHeight="1">
      <c r="B38" s="65">
        <v>35</v>
      </c>
      <c r="C38" s="12"/>
      <c r="D38" s="12"/>
      <c r="E38" s="148" t="s">
        <v>39</v>
      </c>
      <c r="F38" s="148"/>
      <c r="G38" s="149"/>
      <c r="H38" s="33">
        <v>850000</v>
      </c>
    </row>
    <row r="39" spans="2:8" s="5" customFormat="1" ht="15" customHeight="1">
      <c r="B39" s="66">
        <v>32</v>
      </c>
      <c r="C39" s="14"/>
      <c r="D39" s="14"/>
      <c r="E39" s="148" t="s">
        <v>25</v>
      </c>
      <c r="F39" s="153"/>
      <c r="G39" s="154"/>
      <c r="H39" s="37"/>
    </row>
    <row r="40" spans="2:8" s="5" customFormat="1" ht="15" customHeight="1" thickBot="1">
      <c r="B40" s="67">
        <v>32</v>
      </c>
      <c r="C40" s="62"/>
      <c r="D40" s="62"/>
      <c r="E40" s="135" t="s">
        <v>56</v>
      </c>
      <c r="F40" s="136"/>
      <c r="G40" s="137"/>
      <c r="H40" s="63">
        <v>70000</v>
      </c>
    </row>
    <row r="41" spans="2:10" s="5" customFormat="1" ht="15" customHeight="1" thickBot="1">
      <c r="B41" s="121" t="s">
        <v>67</v>
      </c>
      <c r="C41" s="122"/>
      <c r="D41" s="122"/>
      <c r="E41" s="122"/>
      <c r="F41" s="122"/>
      <c r="G41" s="123"/>
      <c r="H41" s="59">
        <f>SUM(H37:H40)</f>
        <v>970000</v>
      </c>
      <c r="J41" s="20"/>
    </row>
    <row r="42" spans="3:10" s="5" customFormat="1" ht="3" customHeight="1">
      <c r="C42" s="3"/>
      <c r="D42" s="3"/>
      <c r="F42" s="3"/>
      <c r="J42" s="20"/>
    </row>
    <row r="43" spans="3:8" s="5" customFormat="1" ht="15" customHeight="1" thickBot="1">
      <c r="C43" s="129" t="s">
        <v>19</v>
      </c>
      <c r="D43" s="129"/>
      <c r="E43" s="129"/>
      <c r="F43" s="129"/>
      <c r="G43" s="129"/>
      <c r="H43" s="129"/>
    </row>
    <row r="44" spans="2:8" s="5" customFormat="1" ht="27" customHeight="1" thickBot="1">
      <c r="B44" s="124"/>
      <c r="C44" s="125"/>
      <c r="D44" s="125"/>
      <c r="E44" s="125"/>
      <c r="F44" s="125"/>
      <c r="G44" s="126"/>
      <c r="H44" s="71"/>
    </row>
    <row r="45" spans="2:8" s="5" customFormat="1" ht="9" customHeight="1">
      <c r="B45" s="69"/>
      <c r="C45" s="138" t="s">
        <v>68</v>
      </c>
      <c r="D45" s="139"/>
      <c r="E45" s="139"/>
      <c r="F45" s="139"/>
      <c r="G45" s="140"/>
      <c r="H45" s="68">
        <v>0</v>
      </c>
    </row>
    <row r="46" spans="2:8" s="5" customFormat="1" ht="19.5" customHeight="1" thickBot="1">
      <c r="B46" s="69"/>
      <c r="C46" s="139"/>
      <c r="D46" s="139"/>
      <c r="E46" s="139"/>
      <c r="F46" s="139"/>
      <c r="G46" s="140"/>
      <c r="H46" s="37"/>
    </row>
    <row r="47" spans="2:8" s="5" customFormat="1" ht="15" customHeight="1" thickBot="1">
      <c r="B47" s="121" t="s">
        <v>67</v>
      </c>
      <c r="C47" s="122"/>
      <c r="D47" s="122"/>
      <c r="E47" s="122"/>
      <c r="F47" s="122"/>
      <c r="G47" s="123"/>
      <c r="H47" s="70">
        <f>SUM(H44:H45)</f>
        <v>0</v>
      </c>
    </row>
    <row r="48" spans="3:8" s="5" customFormat="1" ht="15" customHeight="1">
      <c r="C48" s="34"/>
      <c r="D48" s="34"/>
      <c r="E48" s="35"/>
      <c r="F48" s="35"/>
      <c r="G48" s="35"/>
      <c r="H48" s="36"/>
    </row>
    <row r="49" spans="2:8" s="5" customFormat="1" ht="15" customHeight="1">
      <c r="B49" s="72" t="s">
        <v>28</v>
      </c>
      <c r="C49" s="26" t="s">
        <v>26</v>
      </c>
      <c r="D49" s="26"/>
      <c r="E49" s="28"/>
      <c r="F49" s="27"/>
      <c r="G49" s="28"/>
      <c r="H49" s="28"/>
    </row>
    <row r="50" spans="2:8" s="5" customFormat="1" ht="15" customHeight="1">
      <c r="B50" s="32"/>
      <c r="C50" s="26" t="s">
        <v>27</v>
      </c>
      <c r="D50" s="29"/>
      <c r="E50" s="30"/>
      <c r="F50" s="31"/>
      <c r="G50" s="30"/>
      <c r="H50" s="30"/>
    </row>
    <row r="51" spans="3:8" s="5" customFormat="1" ht="3" customHeight="1">
      <c r="C51" s="26"/>
      <c r="D51" s="3"/>
      <c r="E51" s="21"/>
      <c r="F51" s="22"/>
      <c r="G51" s="21"/>
      <c r="H51" s="21"/>
    </row>
    <row r="52" spans="3:8" s="5" customFormat="1" ht="4.5" customHeight="1">
      <c r="C52" s="25"/>
      <c r="D52" s="3"/>
      <c r="E52" s="21"/>
      <c r="F52" s="22"/>
      <c r="G52" s="21"/>
      <c r="H52" s="21"/>
    </row>
    <row r="53" spans="3:8" s="5" customFormat="1" ht="28.5" customHeight="1">
      <c r="C53" s="3"/>
      <c r="D53" s="3"/>
      <c r="E53" s="21"/>
      <c r="F53" s="22"/>
      <c r="G53" s="23" t="s">
        <v>17</v>
      </c>
      <c r="H53" s="21"/>
    </row>
    <row r="54" spans="3:8" s="5" customFormat="1" ht="0.75" customHeight="1">
      <c r="C54" s="3"/>
      <c r="D54" s="3"/>
      <c r="E54" s="21"/>
      <c r="F54" s="22"/>
      <c r="G54" s="21"/>
      <c r="H54" s="21"/>
    </row>
    <row r="55" spans="3:6" s="5" customFormat="1" ht="19.5" customHeight="1" hidden="1">
      <c r="C55" s="3"/>
      <c r="D55" s="3"/>
      <c r="F55" s="3"/>
    </row>
    <row r="56" spans="3:6" s="5" customFormat="1" ht="15" customHeight="1">
      <c r="C56" s="24" t="s">
        <v>66</v>
      </c>
      <c r="D56" s="3"/>
      <c r="F56" s="3"/>
    </row>
    <row r="57" spans="3:6" s="5" customFormat="1" ht="15" customHeight="1">
      <c r="C57" s="3"/>
      <c r="D57" s="3"/>
      <c r="F57" s="3"/>
    </row>
    <row r="58" spans="3:7" s="5" customFormat="1" ht="15" customHeight="1">
      <c r="C58" s="3"/>
      <c r="D58" s="3"/>
      <c r="F58" s="3"/>
      <c r="G58" s="5" t="s">
        <v>20</v>
      </c>
    </row>
    <row r="59" spans="3:11" s="5" customFormat="1" ht="15" customHeight="1">
      <c r="C59" s="3"/>
      <c r="D59" s="3"/>
      <c r="F59" s="3"/>
      <c r="G59" s="131" t="s">
        <v>61</v>
      </c>
      <c r="H59" s="131"/>
      <c r="I59" s="131"/>
      <c r="J59" s="131"/>
      <c r="K59" s="131"/>
    </row>
    <row r="60" spans="3:6" s="5" customFormat="1" ht="15" customHeight="1">
      <c r="C60" s="3"/>
      <c r="D60" s="3"/>
      <c r="F60" s="3"/>
    </row>
    <row r="61" spans="2:13" s="28" customFormat="1" ht="18.75" customHeight="1">
      <c r="B61" s="5"/>
      <c r="C61" s="3"/>
      <c r="D61" s="3"/>
      <c r="E61" s="5"/>
      <c r="F61" s="3"/>
      <c r="G61" s="5"/>
      <c r="H61" s="5"/>
      <c r="K61" s="5"/>
      <c r="L61" s="5"/>
      <c r="M61" s="5"/>
    </row>
    <row r="62" spans="2:13" s="32" customFormat="1" ht="15.75" customHeight="1">
      <c r="B62" s="5"/>
      <c r="C62" s="3"/>
      <c r="D62" s="3"/>
      <c r="E62" s="5"/>
      <c r="F62" s="3"/>
      <c r="G62" s="5"/>
      <c r="H62" s="5"/>
      <c r="K62" s="28"/>
      <c r="L62" s="28"/>
      <c r="M62" s="28"/>
    </row>
    <row r="63" spans="3:13" s="5" customFormat="1" ht="15.75" customHeight="1">
      <c r="C63" s="3"/>
      <c r="D63" s="3"/>
      <c r="F63" s="3"/>
      <c r="K63" s="32"/>
      <c r="L63" s="32"/>
      <c r="M63" s="32"/>
    </row>
    <row r="64" spans="3:6" s="5" customFormat="1" ht="15.75" customHeight="1">
      <c r="C64" s="3"/>
      <c r="D64" s="3"/>
      <c r="F64" s="3"/>
    </row>
    <row r="65" spans="3:6" s="5" customFormat="1" ht="15" customHeight="1">
      <c r="C65" s="3"/>
      <c r="D65" s="3"/>
      <c r="F65" s="3"/>
    </row>
    <row r="66" spans="3:6" s="5" customFormat="1" ht="15" customHeight="1">
      <c r="C66" s="3"/>
      <c r="D66" s="3"/>
      <c r="F66" s="3"/>
    </row>
    <row r="67" spans="3:6" s="5" customFormat="1" ht="15" customHeight="1">
      <c r="C67" s="3"/>
      <c r="D67" s="3"/>
      <c r="F67" s="3"/>
    </row>
    <row r="68" spans="3:6" s="5" customFormat="1" ht="15" customHeight="1">
      <c r="C68" s="3"/>
      <c r="D68" s="3"/>
      <c r="F68" s="3"/>
    </row>
    <row r="69" spans="3:6" s="5" customFormat="1" ht="15" customHeight="1">
      <c r="C69" s="3"/>
      <c r="D69" s="3"/>
      <c r="F69" s="3"/>
    </row>
    <row r="70" spans="3:6" s="5" customFormat="1" ht="15" customHeight="1">
      <c r="C70" s="3"/>
      <c r="D70" s="3"/>
      <c r="F70" s="3"/>
    </row>
    <row r="71" spans="3:6" s="5" customFormat="1" ht="15" customHeight="1">
      <c r="C71" s="3"/>
      <c r="D71" s="3"/>
      <c r="F71" s="3"/>
    </row>
    <row r="72" spans="3:6" s="5" customFormat="1" ht="15" customHeight="1">
      <c r="C72" s="3"/>
      <c r="D72" s="3"/>
      <c r="F72" s="3"/>
    </row>
    <row r="73" spans="3:6" s="5" customFormat="1" ht="15" customHeight="1">
      <c r="C73" s="3"/>
      <c r="D73" s="3"/>
      <c r="F73" s="3"/>
    </row>
    <row r="74" spans="3:6" s="5" customFormat="1" ht="15" customHeight="1">
      <c r="C74" s="3"/>
      <c r="D74" s="3"/>
      <c r="F74" s="3"/>
    </row>
    <row r="75" spans="3:6" s="5" customFormat="1" ht="15" customHeight="1">
      <c r="C75" s="3"/>
      <c r="D75" s="3"/>
      <c r="F75" s="3"/>
    </row>
    <row r="76" spans="3:6" s="5" customFormat="1" ht="15" customHeight="1">
      <c r="C76" s="3"/>
      <c r="D76" s="3"/>
      <c r="F76" s="3"/>
    </row>
    <row r="77" spans="3:6" s="5" customFormat="1" ht="15" customHeight="1">
      <c r="C77" s="3"/>
      <c r="D77" s="3"/>
      <c r="F77" s="3"/>
    </row>
    <row r="78" spans="3:6" s="5" customFormat="1" ht="15" customHeight="1">
      <c r="C78" s="3"/>
      <c r="D78" s="3"/>
      <c r="F78" s="3"/>
    </row>
    <row r="79" spans="3:6" s="5" customFormat="1" ht="15" customHeight="1">
      <c r="C79" s="3"/>
      <c r="D79" s="3"/>
      <c r="F79" s="3"/>
    </row>
    <row r="80" spans="3:6" s="5" customFormat="1" ht="15" customHeight="1">
      <c r="C80" s="3"/>
      <c r="D80" s="3"/>
      <c r="F80" s="3"/>
    </row>
    <row r="81" spans="3:6" s="5" customFormat="1" ht="15" customHeight="1">
      <c r="C81" s="3"/>
      <c r="D81" s="3"/>
      <c r="F81" s="3"/>
    </row>
    <row r="82" spans="3:6" s="5" customFormat="1" ht="15" customHeight="1">
      <c r="C82" s="3"/>
      <c r="D82" s="3"/>
      <c r="F82" s="3"/>
    </row>
    <row r="83" spans="3:6" s="5" customFormat="1" ht="15" customHeight="1">
      <c r="C83" s="3"/>
      <c r="D83" s="3"/>
      <c r="F83" s="3"/>
    </row>
    <row r="84" spans="3:6" s="5" customFormat="1" ht="15" customHeight="1">
      <c r="C84" s="3"/>
      <c r="D84" s="3"/>
      <c r="F84" s="3"/>
    </row>
    <row r="85" spans="3:6" s="5" customFormat="1" ht="15" customHeight="1">
      <c r="C85" s="3"/>
      <c r="D85" s="3"/>
      <c r="F85" s="3"/>
    </row>
    <row r="86" spans="3:6" s="5" customFormat="1" ht="15" customHeight="1">
      <c r="C86" s="3"/>
      <c r="D86" s="3"/>
      <c r="F86" s="3"/>
    </row>
    <row r="87" spans="3:6" s="5" customFormat="1" ht="15" customHeight="1">
      <c r="C87" s="3"/>
      <c r="D87" s="3"/>
      <c r="F87" s="3"/>
    </row>
    <row r="88" spans="3:6" s="5" customFormat="1" ht="15" customHeight="1">
      <c r="C88" s="3"/>
      <c r="D88" s="3"/>
      <c r="F88" s="3"/>
    </row>
    <row r="89" spans="3:6" s="5" customFormat="1" ht="15" customHeight="1">
      <c r="C89" s="3"/>
      <c r="D89" s="3"/>
      <c r="F89" s="3"/>
    </row>
    <row r="90" spans="3:6" s="5" customFormat="1" ht="15" customHeight="1">
      <c r="C90" s="3"/>
      <c r="D90" s="3"/>
      <c r="F90" s="3"/>
    </row>
    <row r="91" spans="3:6" s="5" customFormat="1" ht="15" customHeight="1">
      <c r="C91" s="3"/>
      <c r="D91" s="3"/>
      <c r="F91" s="3"/>
    </row>
    <row r="92" spans="3:6" s="5" customFormat="1" ht="15" customHeight="1">
      <c r="C92" s="3"/>
      <c r="D92" s="3"/>
      <c r="F92" s="3"/>
    </row>
    <row r="93" spans="3:6" s="5" customFormat="1" ht="15" customHeight="1">
      <c r="C93" s="3"/>
      <c r="D93" s="3"/>
      <c r="F93" s="3"/>
    </row>
    <row r="94" spans="3:6" s="5" customFormat="1" ht="15" customHeight="1">
      <c r="C94" s="3"/>
      <c r="D94" s="3"/>
      <c r="F94" s="3"/>
    </row>
    <row r="95" spans="3:6" s="5" customFormat="1" ht="15" customHeight="1">
      <c r="C95" s="3"/>
      <c r="D95" s="3"/>
      <c r="F95" s="3"/>
    </row>
    <row r="96" spans="3:6" s="5" customFormat="1" ht="15" customHeight="1">
      <c r="C96" s="3"/>
      <c r="D96" s="3"/>
      <c r="F96" s="3"/>
    </row>
    <row r="97" spans="3:6" s="5" customFormat="1" ht="15" customHeight="1">
      <c r="C97" s="3"/>
      <c r="D97" s="3"/>
      <c r="F97" s="3"/>
    </row>
    <row r="98" spans="3:6" s="5" customFormat="1" ht="15" customHeight="1">
      <c r="C98" s="3"/>
      <c r="D98" s="3"/>
      <c r="F98" s="3"/>
    </row>
    <row r="99" spans="3:6" s="5" customFormat="1" ht="15" customHeight="1">
      <c r="C99" s="3"/>
      <c r="D99" s="3"/>
      <c r="F99" s="3"/>
    </row>
    <row r="100" spans="3:6" s="5" customFormat="1" ht="15" customHeight="1">
      <c r="C100" s="3"/>
      <c r="D100" s="3"/>
      <c r="F100" s="3"/>
    </row>
    <row r="101" spans="3:6" s="5" customFormat="1" ht="15" customHeight="1">
      <c r="C101" s="3"/>
      <c r="D101" s="3"/>
      <c r="F101" s="3"/>
    </row>
    <row r="102" spans="3:6" s="5" customFormat="1" ht="15" customHeight="1">
      <c r="C102" s="3"/>
      <c r="D102" s="3"/>
      <c r="F102" s="3"/>
    </row>
    <row r="103" spans="3:6" s="5" customFormat="1" ht="15" customHeight="1">
      <c r="C103" s="3"/>
      <c r="D103" s="3"/>
      <c r="F103" s="3"/>
    </row>
    <row r="104" spans="3:6" s="5" customFormat="1" ht="15" customHeight="1">
      <c r="C104" s="3"/>
      <c r="D104" s="3"/>
      <c r="F104" s="3"/>
    </row>
    <row r="105" spans="3:6" s="5" customFormat="1" ht="15" customHeight="1">
      <c r="C105" s="3"/>
      <c r="D105" s="3"/>
      <c r="F105" s="3"/>
    </row>
    <row r="106" spans="3:6" s="5" customFormat="1" ht="15" customHeight="1">
      <c r="C106" s="3"/>
      <c r="D106" s="3"/>
      <c r="F106" s="3"/>
    </row>
    <row r="107" spans="3:6" s="5" customFormat="1" ht="15" customHeight="1">
      <c r="C107" s="3"/>
      <c r="D107" s="3"/>
      <c r="F107" s="3"/>
    </row>
    <row r="108" spans="3:6" s="5" customFormat="1" ht="15" customHeight="1">
      <c r="C108" s="3"/>
      <c r="D108" s="3"/>
      <c r="F108" s="3"/>
    </row>
    <row r="109" spans="3:6" s="5" customFormat="1" ht="15" customHeight="1">
      <c r="C109" s="3"/>
      <c r="D109" s="3"/>
      <c r="F109" s="3"/>
    </row>
    <row r="110" spans="3:6" s="5" customFormat="1" ht="15" customHeight="1">
      <c r="C110" s="3"/>
      <c r="D110" s="3"/>
      <c r="F110" s="3"/>
    </row>
    <row r="111" spans="3:6" s="5" customFormat="1" ht="15" customHeight="1">
      <c r="C111" s="3"/>
      <c r="D111" s="3"/>
      <c r="F111" s="3"/>
    </row>
    <row r="112" spans="3:6" s="5" customFormat="1" ht="15" customHeight="1">
      <c r="C112" s="3"/>
      <c r="D112" s="3"/>
      <c r="F112" s="3"/>
    </row>
    <row r="113" spans="3:6" s="5" customFormat="1" ht="15" customHeight="1">
      <c r="C113" s="3"/>
      <c r="D113" s="3"/>
      <c r="F113" s="3"/>
    </row>
    <row r="114" spans="3:6" s="5" customFormat="1" ht="15" customHeight="1">
      <c r="C114" s="3"/>
      <c r="D114" s="3"/>
      <c r="F114" s="3"/>
    </row>
    <row r="115" spans="3:6" s="5" customFormat="1" ht="15" customHeight="1">
      <c r="C115" s="3"/>
      <c r="D115" s="3"/>
      <c r="F115" s="3"/>
    </row>
    <row r="116" spans="3:6" s="5" customFormat="1" ht="15" customHeight="1">
      <c r="C116" s="3"/>
      <c r="D116" s="3"/>
      <c r="F116" s="3"/>
    </row>
    <row r="117" spans="3:6" s="5" customFormat="1" ht="15" customHeight="1">
      <c r="C117" s="3"/>
      <c r="D117" s="3"/>
      <c r="F117" s="3"/>
    </row>
    <row r="118" spans="3:6" s="5" customFormat="1" ht="15" customHeight="1">
      <c r="C118" s="3"/>
      <c r="D118" s="3"/>
      <c r="F118" s="3"/>
    </row>
    <row r="119" spans="3:6" s="5" customFormat="1" ht="15" customHeight="1">
      <c r="C119" s="3"/>
      <c r="D119" s="3"/>
      <c r="F119" s="3"/>
    </row>
    <row r="120" spans="3:6" s="5" customFormat="1" ht="15" customHeight="1">
      <c r="C120" s="3"/>
      <c r="D120" s="3"/>
      <c r="F120" s="3"/>
    </row>
    <row r="121" spans="3:6" s="5" customFormat="1" ht="15" customHeight="1">
      <c r="C121" s="3"/>
      <c r="D121" s="3"/>
      <c r="F121" s="3"/>
    </row>
    <row r="122" spans="3:6" s="5" customFormat="1" ht="15" customHeight="1">
      <c r="C122" s="3"/>
      <c r="D122" s="3"/>
      <c r="F122" s="3"/>
    </row>
    <row r="123" spans="3:6" s="5" customFormat="1" ht="15" customHeight="1">
      <c r="C123" s="3"/>
      <c r="D123" s="3"/>
      <c r="F123" s="3"/>
    </row>
    <row r="124" spans="3:6" s="5" customFormat="1" ht="15" customHeight="1">
      <c r="C124" s="3"/>
      <c r="D124" s="3"/>
      <c r="F124" s="3"/>
    </row>
    <row r="125" spans="3:6" s="5" customFormat="1" ht="15" customHeight="1">
      <c r="C125" s="3"/>
      <c r="D125" s="3"/>
      <c r="F125" s="3"/>
    </row>
    <row r="126" spans="3:6" s="5" customFormat="1" ht="15" customHeight="1">
      <c r="C126" s="3"/>
      <c r="D126" s="3"/>
      <c r="F126" s="3"/>
    </row>
    <row r="127" spans="3:6" s="5" customFormat="1" ht="15" customHeight="1">
      <c r="C127" s="3"/>
      <c r="D127" s="3"/>
      <c r="F127" s="3"/>
    </row>
    <row r="128" spans="3:6" s="5" customFormat="1" ht="15" customHeight="1">
      <c r="C128" s="3"/>
      <c r="D128" s="3"/>
      <c r="F128" s="3"/>
    </row>
    <row r="129" spans="3:6" s="5" customFormat="1" ht="15" customHeight="1">
      <c r="C129" s="3"/>
      <c r="D129" s="3"/>
      <c r="F129" s="3"/>
    </row>
    <row r="130" spans="3:6" s="5" customFormat="1" ht="15" customHeight="1">
      <c r="C130" s="3"/>
      <c r="D130" s="3"/>
      <c r="F130" s="3"/>
    </row>
    <row r="131" spans="3:6" s="5" customFormat="1" ht="15" customHeight="1">
      <c r="C131" s="3"/>
      <c r="D131" s="3"/>
      <c r="F131" s="3"/>
    </row>
    <row r="132" spans="3:6" s="5" customFormat="1" ht="15" customHeight="1">
      <c r="C132" s="3"/>
      <c r="D132" s="3"/>
      <c r="F132" s="3"/>
    </row>
    <row r="133" spans="3:6" s="5" customFormat="1" ht="15" customHeight="1">
      <c r="C133" s="3"/>
      <c r="D133" s="3"/>
      <c r="F133" s="3"/>
    </row>
    <row r="134" spans="3:6" s="5" customFormat="1" ht="15" customHeight="1">
      <c r="C134" s="3"/>
      <c r="D134" s="3"/>
      <c r="F134" s="3"/>
    </row>
    <row r="135" spans="3:6" s="5" customFormat="1" ht="15" customHeight="1">
      <c r="C135" s="3"/>
      <c r="D135" s="3"/>
      <c r="F135" s="3"/>
    </row>
    <row r="136" spans="3:6" s="5" customFormat="1" ht="15" customHeight="1">
      <c r="C136" s="3"/>
      <c r="D136" s="3"/>
      <c r="F136" s="3"/>
    </row>
    <row r="137" spans="3:6" s="5" customFormat="1" ht="15" customHeight="1">
      <c r="C137" s="3"/>
      <c r="D137" s="3"/>
      <c r="F137" s="3"/>
    </row>
    <row r="138" spans="3:6" s="5" customFormat="1" ht="15" customHeight="1">
      <c r="C138" s="3"/>
      <c r="D138" s="3"/>
      <c r="F138" s="3"/>
    </row>
    <row r="139" spans="3:6" s="5" customFormat="1" ht="15" customHeight="1">
      <c r="C139" s="3"/>
      <c r="D139" s="3"/>
      <c r="F139" s="3"/>
    </row>
    <row r="140" spans="3:6" s="5" customFormat="1" ht="15" customHeight="1">
      <c r="C140" s="3"/>
      <c r="D140" s="3"/>
      <c r="F140" s="3"/>
    </row>
    <row r="141" spans="3:6" s="5" customFormat="1" ht="15" customHeight="1">
      <c r="C141" s="3"/>
      <c r="D141" s="3"/>
      <c r="F141" s="3"/>
    </row>
    <row r="142" spans="3:6" s="5" customFormat="1" ht="15" customHeight="1">
      <c r="C142" s="3"/>
      <c r="D142" s="3"/>
      <c r="F142" s="3"/>
    </row>
    <row r="143" spans="3:8" s="5" customFormat="1" ht="15" customHeight="1">
      <c r="C143" s="1"/>
      <c r="D143" s="1"/>
      <c r="E143" s="2"/>
      <c r="F143" s="1"/>
      <c r="G143" s="2"/>
      <c r="H143" s="2"/>
    </row>
    <row r="144" spans="3:8" s="5" customFormat="1" ht="15" customHeight="1">
      <c r="C144" s="1"/>
      <c r="D144" s="1"/>
      <c r="E144" s="2"/>
      <c r="F144" s="1"/>
      <c r="G144" s="2"/>
      <c r="H144" s="2"/>
    </row>
    <row r="145" spans="2:8" s="5" customFormat="1" ht="15" customHeight="1">
      <c r="B145" s="2"/>
      <c r="C145" s="1"/>
      <c r="D145" s="1"/>
      <c r="E145" s="2"/>
      <c r="F145" s="1"/>
      <c r="G145" s="2"/>
      <c r="H145" s="2"/>
    </row>
    <row r="146" spans="2:8" s="5" customFormat="1" ht="15" customHeight="1">
      <c r="B146" s="2"/>
      <c r="C146" s="1"/>
      <c r="D146" s="1"/>
      <c r="E146" s="2"/>
      <c r="F146" s="1"/>
      <c r="G146" s="2"/>
      <c r="H146" s="2"/>
    </row>
    <row r="147" spans="2:8" s="5" customFormat="1" ht="15" customHeight="1">
      <c r="B147" s="2"/>
      <c r="C147" s="1"/>
      <c r="D147" s="1"/>
      <c r="E147" s="2"/>
      <c r="F147" s="1"/>
      <c r="G147" s="2"/>
      <c r="H147" s="2"/>
    </row>
    <row r="148" spans="2:8" s="5" customFormat="1" ht="15" customHeight="1">
      <c r="B148" s="2"/>
      <c r="C148" s="1"/>
      <c r="D148" s="1"/>
      <c r="E148" s="2"/>
      <c r="F148" s="1"/>
      <c r="G148" s="2"/>
      <c r="H148" s="2"/>
    </row>
    <row r="149" spans="2:8" s="5" customFormat="1" ht="15" customHeight="1">
      <c r="B149" s="2"/>
      <c r="C149" s="1"/>
      <c r="D149" s="1"/>
      <c r="E149" s="2"/>
      <c r="F149" s="1"/>
      <c r="G149" s="2"/>
      <c r="H149" s="2"/>
    </row>
    <row r="150" spans="2:8" s="5" customFormat="1" ht="15" customHeight="1">
      <c r="B150" s="2"/>
      <c r="C150" s="1"/>
      <c r="D150" s="1"/>
      <c r="E150" s="2"/>
      <c r="F150" s="1"/>
      <c r="G150" s="2"/>
      <c r="H150" s="2"/>
    </row>
    <row r="151" spans="2:8" s="5" customFormat="1" ht="15" customHeight="1">
      <c r="B151" s="2"/>
      <c r="C151" s="1"/>
      <c r="D151" s="1"/>
      <c r="E151" s="2"/>
      <c r="F151" s="1"/>
      <c r="G151" s="2"/>
      <c r="H151" s="2"/>
    </row>
    <row r="152" spans="2:8" s="5" customFormat="1" ht="15" customHeight="1">
      <c r="B152" s="2"/>
      <c r="C152" s="1"/>
      <c r="D152" s="1"/>
      <c r="E152" s="2"/>
      <c r="F152" s="1"/>
      <c r="G152" s="2"/>
      <c r="H152" s="2"/>
    </row>
    <row r="153" spans="2:8" s="5" customFormat="1" ht="15" customHeight="1">
      <c r="B153" s="2"/>
      <c r="C153" s="1"/>
      <c r="D153" s="1"/>
      <c r="E153" s="2"/>
      <c r="F153" s="1"/>
      <c r="G153" s="2"/>
      <c r="H153" s="2"/>
    </row>
    <row r="154" spans="2:8" s="5" customFormat="1" ht="15" customHeight="1">
      <c r="B154" s="2"/>
      <c r="C154" s="1"/>
      <c r="D154" s="1"/>
      <c r="E154" s="2"/>
      <c r="F154" s="1"/>
      <c r="G154" s="2"/>
      <c r="H154" s="2"/>
    </row>
    <row r="155" spans="2:8" s="5" customFormat="1" ht="15" customHeight="1">
      <c r="B155" s="2"/>
      <c r="C155" s="1"/>
      <c r="D155" s="1"/>
      <c r="E155" s="2"/>
      <c r="F155" s="1"/>
      <c r="G155" s="2"/>
      <c r="H155" s="2"/>
    </row>
    <row r="156" spans="2:8" s="5" customFormat="1" ht="15" customHeight="1">
      <c r="B156" s="2"/>
      <c r="C156" s="1"/>
      <c r="D156" s="1"/>
      <c r="E156" s="2"/>
      <c r="F156" s="1"/>
      <c r="G156" s="2"/>
      <c r="H156" s="2"/>
    </row>
    <row r="157" spans="11:13" ht="15" customHeight="1">
      <c r="K157" s="5"/>
      <c r="L157" s="5"/>
      <c r="M157" s="5"/>
    </row>
  </sheetData>
  <sheetProtection/>
  <mergeCells count="23">
    <mergeCell ref="K18:M18"/>
    <mergeCell ref="K27:L27"/>
    <mergeCell ref="E38:G38"/>
    <mergeCell ref="B36:G36"/>
    <mergeCell ref="C43:H43"/>
    <mergeCell ref="E39:G39"/>
    <mergeCell ref="G59:K59"/>
    <mergeCell ref="E37:G37"/>
    <mergeCell ref="E40:G40"/>
    <mergeCell ref="C45:G46"/>
    <mergeCell ref="K3:M3"/>
    <mergeCell ref="K6:M6"/>
    <mergeCell ref="K4:M4"/>
    <mergeCell ref="C3:H3"/>
    <mergeCell ref="C4:H4"/>
    <mergeCell ref="K16:L16"/>
    <mergeCell ref="B1:D1"/>
    <mergeCell ref="B47:G47"/>
    <mergeCell ref="B44:G44"/>
    <mergeCell ref="B41:G41"/>
    <mergeCell ref="C6:G6"/>
    <mergeCell ref="C34:H34"/>
    <mergeCell ref="E1:H1"/>
  </mergeCells>
  <hyperlinks>
    <hyperlink ref="E1" r:id="rId1" display="http://www.cci.hr/"/>
  </hyperlink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User</cp:lastModifiedBy>
  <cp:lastPrinted>2022-04-28T09:51:20Z</cp:lastPrinted>
  <dcterms:created xsi:type="dcterms:W3CDTF">2006-03-16T07:59:19Z</dcterms:created>
  <dcterms:modified xsi:type="dcterms:W3CDTF">2022-04-28T09:52:20Z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